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QUSP\Documents\ATFN\CONVENIOS\EMBRAPII\MODELO MINUTAS\"/>
    </mc:Choice>
  </mc:AlternateContent>
  <bookViews>
    <workbookView xWindow="0" yWindow="0" windowWidth="3795" windowHeight="2100"/>
  </bookViews>
  <sheets>
    <sheet name="Página1" sheetId="1" r:id="rId1"/>
  </sheets>
  <calcPr calcId="162913"/>
  <extLst>
    <ext uri="GoogleSheetsCustomDataVersion2">
      <go:sheetsCustomData xmlns:go="http://customooxmlschemas.google.com/" r:id="rId5" roundtripDataChecksum="TxHK8QX26/INzSeCbLRNASyi7dYAqB20T49ElhR716k="/>
    </ext>
  </extLst>
</workbook>
</file>

<file path=xl/calcChain.xml><?xml version="1.0" encoding="utf-8"?>
<calcChain xmlns="http://schemas.openxmlformats.org/spreadsheetml/2006/main">
  <c r="D58" i="1" l="1"/>
  <c r="D51" i="1"/>
  <c r="D35" i="1"/>
  <c r="D26" i="1"/>
  <c r="D22" i="1"/>
  <c r="D20" i="1"/>
  <c r="D15" i="1"/>
  <c r="D11" i="1"/>
  <c r="D6" i="1"/>
  <c r="D10" i="1" s="1"/>
  <c r="D60" i="1" l="1"/>
  <c r="D62" i="1" s="1"/>
  <c r="C65" i="1" s="1"/>
  <c r="D64" i="1" l="1"/>
</calcChain>
</file>

<file path=xl/sharedStrings.xml><?xml version="1.0" encoding="utf-8"?>
<sst xmlns="http://schemas.openxmlformats.org/spreadsheetml/2006/main" count="65" uniqueCount="64">
  <si>
    <t>PLANO DE APLICAÇÃO DE RECUROS FINANCEIROS - ANEXO DO PLANO DE TRABALHO</t>
  </si>
  <si>
    <t>Título do Projeto:</t>
  </si>
  <si>
    <t>Valor do Convênio - Recursos Financeiros Aportados ao Projeto</t>
  </si>
  <si>
    <t>Taxas</t>
  </si>
  <si>
    <t xml:space="preserve">Overhead </t>
  </si>
  <si>
    <t xml:space="preserve">Adicional de Apoio </t>
  </si>
  <si>
    <t>DOA</t>
  </si>
  <si>
    <t>Despesa Operacional Administrativa - Fundação</t>
  </si>
  <si>
    <t>Valor Disponível para o Projeto deduzidas as Taxas:</t>
  </si>
  <si>
    <t>Pagamento ao Aluno</t>
  </si>
  <si>
    <t>Bolsa (Graduação, Pós-Graduação)</t>
  </si>
  <si>
    <t>Estagiários</t>
  </si>
  <si>
    <t>Monitores</t>
  </si>
  <si>
    <t>Pagamento a Docentes USP</t>
  </si>
  <si>
    <t>Diárias no País</t>
  </si>
  <si>
    <t>Diárias no Exterior</t>
  </si>
  <si>
    <t>Gratificações</t>
  </si>
  <si>
    <t>Bolsa (conf. Resolução 7662/2019)</t>
  </si>
  <si>
    <t>Professor visitante externo USP</t>
  </si>
  <si>
    <t>Ajuda de custo colaborador externo</t>
  </si>
  <si>
    <t>Pesquisador Visitante</t>
  </si>
  <si>
    <t>Bolsa Pesquisador Visitante</t>
  </si>
  <si>
    <t>Bolsa Pós-Doc (DI)</t>
  </si>
  <si>
    <t>Auxílio financeiro a pesquisador</t>
  </si>
  <si>
    <t>Material de Consumo</t>
  </si>
  <si>
    <t>Medicamentos e insumos farmacêuticos</t>
  </si>
  <si>
    <t>Material de uso médico, hospitalar e odontológico</t>
  </si>
  <si>
    <t>Material de Laboratório</t>
  </si>
  <si>
    <t>Material de Escritório</t>
  </si>
  <si>
    <t>Livros e publicações</t>
  </si>
  <si>
    <t>Peças de reposição</t>
  </si>
  <si>
    <t>Material de Informática</t>
  </si>
  <si>
    <t>Outros (especificar)</t>
  </si>
  <si>
    <t>Serviços de Terceiros</t>
  </si>
  <si>
    <t>Passagens</t>
  </si>
  <si>
    <t>Transporte e Locomoção</t>
  </si>
  <si>
    <t>Consultoria, Assessoria e Auditoria</t>
  </si>
  <si>
    <t>Serviços de Terceiros - Pessoa Física</t>
  </si>
  <si>
    <t>Outras remunerações - Bolsa trabalho</t>
  </si>
  <si>
    <t>Reparos e manutenções de equipamentos</t>
  </si>
  <si>
    <t>Manutenções de imóveis</t>
  </si>
  <si>
    <t>Exames Laboratóriais</t>
  </si>
  <si>
    <t>Gases</t>
  </si>
  <si>
    <t>Locações de máquinas</t>
  </si>
  <si>
    <t>Congressos e seminários</t>
  </si>
  <si>
    <t>Inscrição em eventos</t>
  </si>
  <si>
    <t>6.13</t>
  </si>
  <si>
    <t>Serviços gráficos</t>
  </si>
  <si>
    <t>6.14</t>
  </si>
  <si>
    <t>Outros Serviços de Terceiros PJ</t>
  </si>
  <si>
    <t>6.15</t>
  </si>
  <si>
    <t>Encargos</t>
  </si>
  <si>
    <t>Equipamentos e Material Permanente - Incorporação USP</t>
  </si>
  <si>
    <t>Equipamentos de Laboratório</t>
  </si>
  <si>
    <t>Equipamentos de Informática</t>
  </si>
  <si>
    <t>Mobiliário</t>
  </si>
  <si>
    <t>Projeto Executivo</t>
  </si>
  <si>
    <t>Obras e Instalações</t>
  </si>
  <si>
    <t>Gerenciamento de obras</t>
  </si>
  <si>
    <t>Equipamentos e Material Permanente - Não Incorporados à USP</t>
  </si>
  <si>
    <t>Valor Total do Projeto - Recursos Financeiros</t>
  </si>
  <si>
    <t>Valor Total do CONVÊNIO - Recursos Financeiros</t>
  </si>
  <si>
    <t>Fonte para o cálculo: https://uspdigital.usp.br/conveniousp/pcuSimulacaoPlanoAplicacao?codmnu=10395</t>
  </si>
  <si>
    <t>Valores a Distribuir nas Alíneas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</si>
</sst>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 -416]#,##0.00"/>
    <numFmt numFmtId="165" formatCode="d\.m"/>
  </numFmts>
  <fonts count="7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rgb="FF000000"/>
      <name val="Roboto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4" fontId="1" fillId="0" borderId="4" xfId="0" applyNumberFormat="1" applyFont="1" applyBorder="1"/>
    <xf numFmtId="0" fontId="2" fillId="0" borderId="4" xfId="0" applyFont="1" applyBorder="1"/>
    <xf numFmtId="0" fontId="1" fillId="0" borderId="4" xfId="0" applyFont="1" applyBorder="1"/>
    <xf numFmtId="165" fontId="2" fillId="0" borderId="4" xfId="0" applyNumberFormat="1" applyFont="1" applyBorder="1"/>
    <xf numFmtId="0" fontId="2" fillId="0" borderId="4" xfId="0" applyFont="1" applyBorder="1" applyAlignment="1">
      <alignment horizontal="right"/>
    </xf>
    <xf numFmtId="164" fontId="2" fillId="2" borderId="4" xfId="0" applyNumberFormat="1" applyFont="1" applyFill="1" applyBorder="1"/>
    <xf numFmtId="0" fontId="0" fillId="0" borderId="0" xfId="0" applyFont="1" applyAlignment="1"/>
    <xf numFmtId="4" fontId="2" fillId="0" borderId="4" xfId="0" applyNumberFormat="1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164" fontId="2" fillId="0" borderId="5" xfId="0" applyNumberFormat="1" applyFont="1" applyBorder="1"/>
    <xf numFmtId="164" fontId="6" fillId="0" borderId="6" xfId="0" applyNumberFormat="1" applyFont="1" applyBorder="1" applyAlignment="1">
      <alignment horizontal="center"/>
    </xf>
    <xf numFmtId="0" fontId="2" fillId="0" borderId="1" xfId="0" applyFont="1" applyBorder="1" applyAlignment="1"/>
    <xf numFmtId="0" fontId="4" fillId="0" borderId="3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4" fillId="0" borderId="2" xfId="0" applyFont="1" applyBorder="1"/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servicos.usp.br/servicos/convenios/pcuSimulacaoPlanoAplicacao?codmnu=10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89"/>
  <sheetViews>
    <sheetView showGridLines="0" tabSelected="1" workbookViewId="0">
      <selection activeCell="D55" sqref="D55"/>
    </sheetView>
  </sheetViews>
  <sheetFormatPr defaultColWidth="12.5703125" defaultRowHeight="15" customHeight="1"/>
  <cols>
    <col min="1" max="1" width="6.140625" customWidth="1"/>
    <col min="2" max="2" width="13.42578125" customWidth="1"/>
    <col min="3" max="3" width="62" customWidth="1"/>
    <col min="4" max="4" width="20.85546875" customWidth="1"/>
  </cols>
  <sheetData>
    <row r="1" spans="1:24" ht="15.75" customHeight="1">
      <c r="A1" s="30" t="s">
        <v>0</v>
      </c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8" t="s">
        <v>1</v>
      </c>
      <c r="B2" s="29"/>
      <c r="C2" s="26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2" t="s">
        <v>62</v>
      </c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3" customFormat="1" ht="15.75" customHeight="1">
      <c r="A5" s="31" t="s">
        <v>2</v>
      </c>
      <c r="B5" s="23"/>
      <c r="C5" s="20"/>
      <c r="D5" s="1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>
      <c r="A6" s="22" t="s">
        <v>3</v>
      </c>
      <c r="B6" s="23"/>
      <c r="C6" s="20"/>
      <c r="D6" s="7">
        <f>SUM(D7:D8)</f>
        <v>0</v>
      </c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>
      <c r="A7" s="8"/>
      <c r="B7" s="19" t="s">
        <v>4</v>
      </c>
      <c r="C7" s="20"/>
      <c r="D7" s="14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>
      <c r="A8" s="8"/>
      <c r="B8" s="19" t="s">
        <v>5</v>
      </c>
      <c r="C8" s="20"/>
      <c r="D8" s="14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9" t="s">
        <v>6</v>
      </c>
      <c r="B9" s="21" t="s">
        <v>7</v>
      </c>
      <c r="C9" s="20"/>
      <c r="D9" s="1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13" customFormat="1" ht="15.75" customHeight="1">
      <c r="A10" s="22" t="s">
        <v>8</v>
      </c>
      <c r="B10" s="23"/>
      <c r="C10" s="20"/>
      <c r="D10" s="7">
        <f>D5-D6-D9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13" customFormat="1" ht="15.75" customHeight="1">
      <c r="A11" s="9">
        <v>1</v>
      </c>
      <c r="B11" s="22" t="s">
        <v>9</v>
      </c>
      <c r="C11" s="20"/>
      <c r="D11" s="7">
        <f>SUM(D12:D14)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>
      <c r="A12" s="8"/>
      <c r="B12" s="10">
        <v>44927</v>
      </c>
      <c r="C12" s="8" t="s">
        <v>10</v>
      </c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>
      <c r="A13" s="8"/>
      <c r="B13" s="10">
        <v>44958</v>
      </c>
      <c r="C13" s="8" t="s">
        <v>11</v>
      </c>
      <c r="D13" s="1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>
      <c r="A14" s="8"/>
      <c r="B14" s="10">
        <v>44986</v>
      </c>
      <c r="C14" s="8" t="s">
        <v>12</v>
      </c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13" customFormat="1" ht="15.75" customHeight="1">
      <c r="A15" s="9">
        <v>2</v>
      </c>
      <c r="B15" s="22" t="s">
        <v>13</v>
      </c>
      <c r="C15" s="20"/>
      <c r="D15" s="7">
        <f>SUM(D16:D19)</f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>
      <c r="A16" s="8"/>
      <c r="B16" s="10">
        <v>44928</v>
      </c>
      <c r="C16" s="8" t="s">
        <v>14</v>
      </c>
      <c r="D16" s="1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>
      <c r="A17" s="8"/>
      <c r="B17" s="10">
        <v>44959</v>
      </c>
      <c r="C17" s="8" t="s">
        <v>15</v>
      </c>
      <c r="D17" s="1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>
      <c r="A18" s="8"/>
      <c r="B18" s="10">
        <v>44987</v>
      </c>
      <c r="C18" s="8" t="s">
        <v>16</v>
      </c>
      <c r="D18" s="1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8"/>
      <c r="B19" s="10">
        <v>45018</v>
      </c>
      <c r="C19" s="8" t="s">
        <v>17</v>
      </c>
      <c r="D19" s="1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13" customFormat="1" ht="15.75" customHeight="1">
      <c r="A20" s="9">
        <v>3</v>
      </c>
      <c r="B20" s="22" t="s">
        <v>18</v>
      </c>
      <c r="C20" s="20"/>
      <c r="D20" s="7">
        <f>SUM(D21)</f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>
      <c r="A21" s="8"/>
      <c r="B21" s="10">
        <v>44929</v>
      </c>
      <c r="C21" s="8" t="s">
        <v>19</v>
      </c>
      <c r="D21" s="1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5.75" customHeight="1">
      <c r="A22" s="9">
        <v>4</v>
      </c>
      <c r="B22" s="22" t="s">
        <v>20</v>
      </c>
      <c r="C22" s="20"/>
      <c r="D22" s="7">
        <f>SUM(D23:D25)</f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>
      <c r="A23" s="8"/>
      <c r="B23" s="10">
        <v>44930</v>
      </c>
      <c r="C23" s="8" t="s">
        <v>21</v>
      </c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8"/>
      <c r="B24" s="10">
        <v>44961</v>
      </c>
      <c r="C24" s="8" t="s">
        <v>22</v>
      </c>
      <c r="D24" s="1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8"/>
      <c r="B25" s="10">
        <v>44989</v>
      </c>
      <c r="C25" s="8" t="s">
        <v>23</v>
      </c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3" customFormat="1" ht="15.75" customHeight="1">
      <c r="A26" s="9">
        <v>5</v>
      </c>
      <c r="B26" s="22" t="s">
        <v>24</v>
      </c>
      <c r="C26" s="20"/>
      <c r="D26" s="7">
        <f>SUM(D27:D34)</f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>
      <c r="A27" s="8"/>
      <c r="B27" s="10">
        <v>44931</v>
      </c>
      <c r="C27" s="8" t="s">
        <v>25</v>
      </c>
      <c r="D27" s="1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8"/>
      <c r="B28" s="10">
        <v>44962</v>
      </c>
      <c r="C28" s="8" t="s">
        <v>26</v>
      </c>
      <c r="D28" s="1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8"/>
      <c r="B29" s="10">
        <v>44990</v>
      </c>
      <c r="C29" s="8" t="s">
        <v>27</v>
      </c>
      <c r="D29" s="1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A30" s="8"/>
      <c r="B30" s="10">
        <v>45021</v>
      </c>
      <c r="C30" s="8" t="s">
        <v>28</v>
      </c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8"/>
      <c r="B31" s="10">
        <v>45051</v>
      </c>
      <c r="C31" s="8" t="s">
        <v>29</v>
      </c>
      <c r="D31" s="1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8"/>
      <c r="B32" s="10">
        <v>45082</v>
      </c>
      <c r="C32" s="8" t="s">
        <v>30</v>
      </c>
      <c r="D32" s="1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8"/>
      <c r="B33" s="10">
        <v>45112</v>
      </c>
      <c r="C33" s="8" t="s">
        <v>31</v>
      </c>
      <c r="D33" s="1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8"/>
      <c r="B34" s="10">
        <v>45143</v>
      </c>
      <c r="C34" s="8" t="s">
        <v>32</v>
      </c>
      <c r="D34" s="1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13" customFormat="1" ht="15.75" customHeight="1">
      <c r="A35" s="9">
        <v>6</v>
      </c>
      <c r="B35" s="22" t="s">
        <v>33</v>
      </c>
      <c r="C35" s="20"/>
      <c r="D35" s="7">
        <f>SUM(D36:D50)</f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>
      <c r="A36" s="8"/>
      <c r="B36" s="10">
        <v>44932</v>
      </c>
      <c r="C36" s="8" t="s">
        <v>34</v>
      </c>
      <c r="D36" s="1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>
      <c r="A37" s="8"/>
      <c r="B37" s="10">
        <v>44963</v>
      </c>
      <c r="C37" s="8" t="s">
        <v>35</v>
      </c>
      <c r="D37" s="1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8"/>
      <c r="B38" s="10">
        <v>44991</v>
      </c>
      <c r="C38" s="8" t="s">
        <v>36</v>
      </c>
      <c r="D38" s="1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>
      <c r="A39" s="8"/>
      <c r="B39" s="10">
        <v>45022</v>
      </c>
      <c r="C39" s="8" t="s">
        <v>37</v>
      </c>
      <c r="D39" s="1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8"/>
      <c r="B40" s="10">
        <v>45052</v>
      </c>
      <c r="C40" s="8" t="s">
        <v>38</v>
      </c>
      <c r="D40" s="1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8"/>
      <c r="B41" s="10">
        <v>45083</v>
      </c>
      <c r="C41" s="8" t="s">
        <v>39</v>
      </c>
      <c r="D41" s="1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8"/>
      <c r="B42" s="10">
        <v>45113</v>
      </c>
      <c r="C42" s="8" t="s">
        <v>40</v>
      </c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8"/>
      <c r="B43" s="10">
        <v>45144</v>
      </c>
      <c r="C43" s="8" t="s">
        <v>41</v>
      </c>
      <c r="D43" s="1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8"/>
      <c r="B44" s="10">
        <v>45175</v>
      </c>
      <c r="C44" s="8" t="s">
        <v>42</v>
      </c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8"/>
      <c r="B45" s="10">
        <v>45205</v>
      </c>
      <c r="C45" s="8" t="s">
        <v>43</v>
      </c>
      <c r="D45" s="1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8"/>
      <c r="B46" s="10">
        <v>45236</v>
      </c>
      <c r="C46" s="8" t="s">
        <v>44</v>
      </c>
      <c r="D46" s="1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8"/>
      <c r="B47" s="10">
        <v>45266</v>
      </c>
      <c r="C47" s="8" t="s">
        <v>45</v>
      </c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8"/>
      <c r="B48" s="11" t="s">
        <v>46</v>
      </c>
      <c r="C48" s="8" t="s">
        <v>47</v>
      </c>
      <c r="D48" s="1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8"/>
      <c r="B49" s="11" t="s">
        <v>48</v>
      </c>
      <c r="C49" s="8" t="s">
        <v>49</v>
      </c>
      <c r="D49" s="1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8"/>
      <c r="B50" s="11" t="s">
        <v>50</v>
      </c>
      <c r="C50" s="8" t="s">
        <v>51</v>
      </c>
      <c r="D50" s="1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3" customFormat="1" ht="15.75" customHeight="1">
      <c r="A51" s="9">
        <v>7</v>
      </c>
      <c r="B51" s="22" t="s">
        <v>52</v>
      </c>
      <c r="C51" s="20"/>
      <c r="D51" s="7">
        <f>SUM(D52:D57)</f>
        <v>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>
      <c r="A52" s="8"/>
      <c r="B52" s="10">
        <v>44933</v>
      </c>
      <c r="C52" s="8" t="s">
        <v>53</v>
      </c>
      <c r="D52" s="1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8"/>
      <c r="B53" s="10">
        <v>44964</v>
      </c>
      <c r="C53" s="8" t="s">
        <v>54</v>
      </c>
      <c r="D53" s="1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8"/>
      <c r="B54" s="10">
        <v>44992</v>
      </c>
      <c r="C54" s="8" t="s">
        <v>55</v>
      </c>
      <c r="D54" s="1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8"/>
      <c r="B55" s="10">
        <v>45023</v>
      </c>
      <c r="C55" s="8" t="s">
        <v>56</v>
      </c>
      <c r="D55" s="1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8"/>
      <c r="B56" s="10">
        <v>45053</v>
      </c>
      <c r="C56" s="8" t="s">
        <v>57</v>
      </c>
      <c r="D56" s="1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8"/>
      <c r="B57" s="10">
        <v>45084</v>
      </c>
      <c r="C57" s="8" t="s">
        <v>58</v>
      </c>
      <c r="D57" s="1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3" customFormat="1" ht="15.75" customHeight="1">
      <c r="A58" s="9">
        <v>8</v>
      </c>
      <c r="B58" s="22" t="s">
        <v>59</v>
      </c>
      <c r="C58" s="20"/>
      <c r="D58" s="7">
        <f>SUM(D59)</f>
        <v>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>
      <c r="A59" s="8"/>
      <c r="B59" s="10">
        <v>44934</v>
      </c>
      <c r="C59" s="8" t="s">
        <v>59</v>
      </c>
      <c r="D59" s="1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3" customFormat="1" ht="15.75" customHeight="1">
      <c r="A60" s="21" t="s">
        <v>60</v>
      </c>
      <c r="B60" s="23"/>
      <c r="C60" s="20"/>
      <c r="D60" s="7">
        <f>D11+D15+D20+D22+D26+D35+D51+D58</f>
        <v>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1.25" customHeight="1">
      <c r="A61" s="32"/>
      <c r="B61" s="23"/>
      <c r="C61" s="23"/>
      <c r="D61" s="2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3" customFormat="1" ht="15.75" customHeight="1">
      <c r="A62" s="31" t="s">
        <v>61</v>
      </c>
      <c r="B62" s="23"/>
      <c r="C62" s="20"/>
      <c r="D62" s="12">
        <f>D60+D6+D9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0.5" customHeight="1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3" customFormat="1" ht="15.75" customHeight="1">
      <c r="A64" s="24" t="s">
        <v>63</v>
      </c>
      <c r="B64" s="25"/>
      <c r="C64" s="25"/>
      <c r="D64" s="17">
        <f>D5-D62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8" t="str">
        <f>IF(D62&gt;D5,"Valor Supera o Limite Disponível - Revisar a Distribuição entre Alíneas","Valor Distribuído de Acordo com o Limite")</f>
        <v>Valor Distribuído de Acordo com o Limite</v>
      </c>
      <c r="D65" s="1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1"/>
      <c r="C244" s="1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1"/>
      <c r="C245" s="1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1"/>
      <c r="C246" s="1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1"/>
      <c r="C247" s="1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1"/>
      <c r="C248" s="1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1"/>
      <c r="C249" s="1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1"/>
      <c r="C250" s="1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1"/>
      <c r="C251" s="1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/>
    <row r="253" spans="1:24" ht="15.75" customHeight="1"/>
    <row r="254" spans="1:24" ht="15.75" customHeight="1"/>
    <row r="255" spans="1:24" ht="15.75" customHeight="1"/>
    <row r="256" spans="1:2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algorithmName="SHA-512" hashValue="ikqPemKNwc9s4JvTbPzm9175RbDzvWSchC2PX78P3cv1LWCZ+Qhym/ReK/bcbR39500ePKhwgs9Xpazk1Q9roQ==" saltValue="iZBxq6fH2cd0bVQkwH0NzQ==" spinCount="100000" sheet="1" objects="1" scenarios="1"/>
  <mergeCells count="22">
    <mergeCell ref="B51:C51"/>
    <mergeCell ref="C2:D2"/>
    <mergeCell ref="A2:B2"/>
    <mergeCell ref="A1:D1"/>
    <mergeCell ref="A5:C5"/>
    <mergeCell ref="A6:C6"/>
    <mergeCell ref="C65:D65"/>
    <mergeCell ref="B7:C7"/>
    <mergeCell ref="B8:C8"/>
    <mergeCell ref="B9:C9"/>
    <mergeCell ref="A10:C10"/>
    <mergeCell ref="A64:C64"/>
    <mergeCell ref="B58:C58"/>
    <mergeCell ref="A60:C60"/>
    <mergeCell ref="A61:D61"/>
    <mergeCell ref="A62:C62"/>
    <mergeCell ref="B11:C11"/>
    <mergeCell ref="B15:C15"/>
    <mergeCell ref="B20:C20"/>
    <mergeCell ref="B22:C22"/>
    <mergeCell ref="B26:C26"/>
    <mergeCell ref="B35:C35"/>
  </mergeCells>
  <hyperlinks>
    <hyperlink ref="A3" r:id="rId1" display="Fonte para o cálculo: https://portalservicos.usp.br/servicos/convenios/pcuSimulacaoPlanoAplicacao?codmnu=10395"/>
  </hyperlinks>
  <printOptions horizontalCentered="1" gridLines="1"/>
  <pageMargins left="0.7" right="0.7" top="0.75" bottom="0.75" header="0" footer="0"/>
  <pageSetup paperSize="9" fitToWidth="0" pageOrder="overThenDown" orientation="landscape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IQUSP</dc:creator>
  <cp:lastModifiedBy>Windows User</cp:lastModifiedBy>
  <dcterms:created xsi:type="dcterms:W3CDTF">2024-06-10T14:24:41Z</dcterms:created>
  <dcterms:modified xsi:type="dcterms:W3CDTF">2024-08-26T20:40:40Z</dcterms:modified>
</cp:coreProperties>
</file>